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1600" tabRatio="500"/>
  </bookViews>
  <sheets>
    <sheet name="Blad1 (2)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" l="1"/>
  <c r="H14" i="1"/>
  <c r="H38" i="1"/>
  <c r="D18" i="1"/>
  <c r="D38" i="1"/>
  <c r="D40" i="1"/>
  <c r="H1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17" i="1"/>
  <c r="H16" i="1"/>
  <c r="H15" i="1"/>
  <c r="H40" i="1"/>
</calcChain>
</file>

<file path=xl/sharedStrings.xml><?xml version="1.0" encoding="utf-8"?>
<sst xmlns="http://schemas.openxmlformats.org/spreadsheetml/2006/main" count="43" uniqueCount="33">
  <si>
    <t>Resultaat</t>
  </si>
  <si>
    <t>Totaal lasten</t>
  </si>
  <si>
    <t>Diversen</t>
  </si>
  <si>
    <t>Dotatie academisch fonds</t>
  </si>
  <si>
    <t>Kosten giften</t>
  </si>
  <si>
    <t>Afboeking dubieuze/oninbare debiteuren</t>
  </si>
  <si>
    <t>Bankkosten</t>
  </si>
  <si>
    <t>Afschrijving website</t>
  </si>
  <si>
    <t>Website beheer</t>
  </si>
  <si>
    <t xml:space="preserve">Automatiseringskosten </t>
  </si>
  <si>
    <t>Verzekering</t>
  </si>
  <si>
    <t>Administratiekosten</t>
  </si>
  <si>
    <t>Vergaderkosten</t>
  </si>
  <si>
    <t>Geschenken actieve leden, sprekers etc.</t>
  </si>
  <si>
    <t>Geschenken afgestudeerden</t>
  </si>
  <si>
    <t>Drukwerk / papier etc.</t>
  </si>
  <si>
    <t>Kosten activiteiten</t>
  </si>
  <si>
    <t>Lasten</t>
  </si>
  <si>
    <t>Rente</t>
  </si>
  <si>
    <t>Opslag niet-automatische incasso</t>
  </si>
  <si>
    <t>Sponsorbijdrage</t>
  </si>
  <si>
    <t>Contributies</t>
  </si>
  <si>
    <t>Netto opbrengsten</t>
  </si>
  <si>
    <t>€</t>
  </si>
  <si>
    <t>Baten</t>
  </si>
  <si>
    <t>2022</t>
  </si>
  <si>
    <t>boekjaar</t>
  </si>
  <si>
    <t>begroting</t>
  </si>
  <si>
    <t xml:space="preserve"> </t>
  </si>
  <si>
    <t xml:space="preserve">Voorlopige </t>
  </si>
  <si>
    <t>Jaarcijfers</t>
  </si>
  <si>
    <t>Reserving Lustrum 2021</t>
  </si>
  <si>
    <t>Totaal opbrengesten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</si>
</sst>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-"/>
    <numFmt numFmtId="165" formatCode="#,##0.000"/>
  </numFmts>
  <fonts count="8" x14ac:knownFonts="1"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u val="double"/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3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164" fontId="4" fillId="0" borderId="0" xfId="0" applyNumberFormat="1" applyFont="1" applyAlignment="1">
      <alignment horizontal="center"/>
    </xf>
    <xf numFmtId="49" fontId="1" fillId="0" borderId="0" xfId="0" applyNumberFormat="1" applyFont="1"/>
    <xf numFmtId="14" fontId="4" fillId="0" borderId="0" xfId="0" quotePrefix="1" applyNumberFormat="1" applyFont="1" applyAlignment="1">
      <alignment horizontal="center"/>
    </xf>
    <xf numFmtId="14" fontId="0" fillId="0" borderId="0" xfId="0" applyNumberFormat="1"/>
    <xf numFmtId="165" fontId="0" fillId="0" borderId="0" xfId="0" applyNumberFormat="1"/>
    <xf numFmtId="164" fontId="1" fillId="0" borderId="0" xfId="0" applyNumberFormat="1" applyFont="1" applyAlignment="1">
      <alignment horizontal="center"/>
    </xf>
    <xf numFmtId="14" fontId="1" fillId="0" borderId="0" xfId="0" quotePrefix="1" applyNumberFormat="1" applyFont="1" applyAlignment="1">
      <alignment horizontal="center"/>
    </xf>
    <xf numFmtId="3" fontId="0" fillId="0" borderId="0" xfId="0" applyNumberFormat="1" applyFill="1"/>
  </cellXfs>
  <cellStyles count="12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al" xfId="0" builtinId="0"/>
    <cellStyle name="Norma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49"/>
  <sheetViews>
    <sheetView tabSelected="1" workbookViewId="0">
      <selection activeCell="O59" sqref="O59"/>
    </sheetView>
  </sheetViews>
  <sheetFormatPr baseColWidth="10" defaultRowHeight="15" x14ac:dyDescent="0"/>
  <sheetData>
    <row r="7" spans="1:18">
      <c r="A7" s="2"/>
      <c r="B7" s="7"/>
      <c r="C7" s="7"/>
      <c r="D7" s="12" t="s">
        <v>29</v>
      </c>
      <c r="E7" s="8"/>
      <c r="F7" t="s">
        <v>27</v>
      </c>
      <c r="H7" t="s">
        <v>27</v>
      </c>
    </row>
    <row r="8" spans="1:18">
      <c r="A8" s="2"/>
      <c r="B8" s="7"/>
      <c r="C8" s="7"/>
      <c r="D8" s="12" t="s">
        <v>30</v>
      </c>
      <c r="E8" s="8"/>
      <c r="F8" t="s">
        <v>26</v>
      </c>
      <c r="H8" t="s">
        <v>26</v>
      </c>
      <c r="I8" s="10"/>
    </row>
    <row r="9" spans="1:18">
      <c r="A9" s="2"/>
      <c r="B9" s="9"/>
      <c r="C9" s="9"/>
      <c r="D9" s="13">
        <v>2022</v>
      </c>
      <c r="E9" s="8"/>
      <c r="F9" t="s">
        <v>25</v>
      </c>
      <c r="H9">
        <v>2023</v>
      </c>
    </row>
    <row r="10" spans="1:18">
      <c r="A10" s="4" t="s">
        <v>24</v>
      </c>
      <c r="B10" s="7"/>
      <c r="C10" s="7"/>
      <c r="D10" s="7"/>
      <c r="E10" s="6"/>
      <c r="F10" t="s">
        <v>23</v>
      </c>
    </row>
    <row r="11" spans="1:18">
      <c r="A11" s="2"/>
      <c r="B11" s="3"/>
      <c r="C11" s="3"/>
      <c r="D11" s="3"/>
      <c r="E11" s="2"/>
      <c r="R11" s="1"/>
    </row>
    <row r="12" spans="1:18">
      <c r="A12" s="5" t="s">
        <v>22</v>
      </c>
      <c r="B12" s="3"/>
      <c r="C12" s="3"/>
      <c r="D12" s="3"/>
      <c r="E12" s="2"/>
      <c r="R12" s="1"/>
    </row>
    <row r="13" spans="1:18">
      <c r="A13" s="2"/>
      <c r="B13" s="3"/>
      <c r="C13" s="3"/>
      <c r="D13" s="3"/>
      <c r="E13" s="2"/>
    </row>
    <row r="14" spans="1:18">
      <c r="A14" s="2" t="s">
        <v>21</v>
      </c>
      <c r="B14" s="3"/>
      <c r="C14" s="3"/>
      <c r="D14" s="3">
        <v>12145</v>
      </c>
      <c r="E14" s="2"/>
      <c r="F14" s="1">
        <v>12060</v>
      </c>
      <c r="H14" s="1">
        <f>91*80+92*75</f>
        <v>14180</v>
      </c>
      <c r="J14" t="s">
        <v>28</v>
      </c>
    </row>
    <row r="15" spans="1:18">
      <c r="A15" s="2" t="s">
        <v>20</v>
      </c>
      <c r="B15" s="3"/>
      <c r="C15" s="3"/>
      <c r="D15" s="3">
        <v>3000</v>
      </c>
      <c r="E15" s="2"/>
      <c r="F15" s="1">
        <v>3250</v>
      </c>
      <c r="H15" s="1">
        <f>F15</f>
        <v>3250</v>
      </c>
    </row>
    <row r="16" spans="1:18">
      <c r="A16" s="2" t="s">
        <v>19</v>
      </c>
      <c r="B16" s="3"/>
      <c r="C16" s="3"/>
      <c r="D16" s="3"/>
      <c r="E16" s="2"/>
      <c r="F16" s="1">
        <v>0</v>
      </c>
      <c r="H16" s="1">
        <f>F16</f>
        <v>0</v>
      </c>
    </row>
    <row r="17" spans="1:18">
      <c r="A17" s="2" t="s">
        <v>18</v>
      </c>
      <c r="B17" s="3"/>
      <c r="C17" s="3"/>
      <c r="D17" s="3"/>
      <c r="E17" s="2"/>
      <c r="F17" s="1">
        <v>0</v>
      </c>
      <c r="H17" s="1">
        <f>F17</f>
        <v>0</v>
      </c>
      <c r="R17" s="1"/>
    </row>
    <row r="18" spans="1:18">
      <c r="A18" s="2" t="s">
        <v>32</v>
      </c>
      <c r="B18" s="3"/>
      <c r="C18" s="3"/>
      <c r="D18" s="1">
        <f>SUM(D14:D17)</f>
        <v>15145</v>
      </c>
      <c r="E18" s="2"/>
      <c r="F18" s="1">
        <v>15310</v>
      </c>
      <c r="H18" s="1">
        <f>SUM(H14:H17)</f>
        <v>17430</v>
      </c>
      <c r="I18" s="1"/>
      <c r="R18" s="1"/>
    </row>
    <row r="19" spans="1:18">
      <c r="A19" s="2"/>
      <c r="B19" s="3"/>
      <c r="C19" s="3"/>
      <c r="D19" s="3"/>
      <c r="E19" s="2"/>
      <c r="F19" s="1"/>
      <c r="H19" s="1"/>
    </row>
    <row r="20" spans="1:18">
      <c r="A20" s="4" t="s">
        <v>17</v>
      </c>
      <c r="B20" s="3"/>
      <c r="C20" s="3"/>
      <c r="D20" s="3"/>
      <c r="E20" s="2"/>
      <c r="F20" s="1">
        <v>2.5000000000000001E-2</v>
      </c>
      <c r="H20" s="11">
        <v>0.05</v>
      </c>
      <c r="J20" t="s">
        <v>28</v>
      </c>
    </row>
    <row r="21" spans="1:18">
      <c r="A21" s="2"/>
      <c r="B21" s="3"/>
      <c r="C21" s="3"/>
      <c r="D21" s="3"/>
      <c r="E21" s="2"/>
      <c r="F21" s="1"/>
      <c r="H21" s="1"/>
    </row>
    <row r="22" spans="1:18">
      <c r="A22" s="2" t="s">
        <v>16</v>
      </c>
      <c r="B22" s="3"/>
      <c r="C22" s="3"/>
      <c r="D22" s="3">
        <v>8503</v>
      </c>
      <c r="E22" s="2"/>
      <c r="F22" s="1">
        <v>5025</v>
      </c>
      <c r="H22" s="1">
        <f>F22*(1+$H$20)+4505</f>
        <v>9781.25</v>
      </c>
      <c r="I22" s="1"/>
    </row>
    <row r="23" spans="1:18">
      <c r="A23" s="2" t="s">
        <v>15</v>
      </c>
      <c r="B23" s="3"/>
      <c r="C23" s="3"/>
      <c r="D23" s="3">
        <v>0</v>
      </c>
      <c r="E23" s="2"/>
      <c r="F23" s="1">
        <v>0</v>
      </c>
      <c r="H23" s="1">
        <f t="shared" ref="H22:H36" si="0">F23*(1+$H$20)</f>
        <v>0</v>
      </c>
      <c r="I23" s="1"/>
    </row>
    <row r="24" spans="1:18">
      <c r="A24" s="2" t="s">
        <v>14</v>
      </c>
      <c r="B24" s="3"/>
      <c r="C24" s="3"/>
      <c r="D24" s="3"/>
      <c r="E24" s="2"/>
      <c r="F24" s="1">
        <v>0</v>
      </c>
      <c r="H24" s="1">
        <f t="shared" si="0"/>
        <v>0</v>
      </c>
      <c r="I24" s="1"/>
    </row>
    <row r="25" spans="1:18">
      <c r="A25" s="2" t="s">
        <v>13</v>
      </c>
      <c r="B25" s="3"/>
      <c r="C25" s="3"/>
      <c r="D25" s="3">
        <v>506</v>
      </c>
      <c r="E25" s="2"/>
      <c r="F25" s="1">
        <v>249.94624999999994</v>
      </c>
      <c r="H25" s="1">
        <f t="shared" si="0"/>
        <v>262.44356249999993</v>
      </c>
      <c r="I25" s="1"/>
    </row>
    <row r="26" spans="1:18">
      <c r="A26" s="2" t="s">
        <v>12</v>
      </c>
      <c r="B26" s="3"/>
      <c r="C26" s="3"/>
      <c r="D26" s="3"/>
      <c r="E26" s="2"/>
      <c r="F26" s="1">
        <v>200</v>
      </c>
      <c r="H26" s="1">
        <f t="shared" si="0"/>
        <v>210</v>
      </c>
      <c r="I26" s="1"/>
      <c r="R26" s="1"/>
    </row>
    <row r="27" spans="1:18">
      <c r="A27" s="2" t="s">
        <v>11</v>
      </c>
      <c r="B27" s="3"/>
      <c r="C27" s="3"/>
      <c r="D27" s="3">
        <v>2904</v>
      </c>
      <c r="E27" s="2"/>
      <c r="F27" s="1">
        <v>2232.4499999999998</v>
      </c>
      <c r="H27" s="1">
        <f t="shared" si="0"/>
        <v>2344.0724999999998</v>
      </c>
      <c r="I27" s="1"/>
      <c r="R27" s="1"/>
    </row>
    <row r="28" spans="1:18">
      <c r="A28" s="2" t="s">
        <v>10</v>
      </c>
      <c r="B28" s="3"/>
      <c r="C28" s="3"/>
      <c r="D28" s="3">
        <v>216</v>
      </c>
      <c r="E28" s="2"/>
      <c r="F28" s="1">
        <v>137.25774999999999</v>
      </c>
      <c r="H28" s="1">
        <f t="shared" si="0"/>
        <v>144.12063749999999</v>
      </c>
      <c r="I28" s="1"/>
    </row>
    <row r="29" spans="1:18">
      <c r="A29" s="2" t="s">
        <v>9</v>
      </c>
      <c r="B29" s="3"/>
      <c r="C29" s="3"/>
      <c r="D29" s="3">
        <v>125</v>
      </c>
      <c r="E29" s="2"/>
      <c r="F29" s="1">
        <v>187.57499999999999</v>
      </c>
      <c r="H29" s="1">
        <f t="shared" si="0"/>
        <v>196.95374999999999</v>
      </c>
      <c r="I29" s="1"/>
    </row>
    <row r="30" spans="1:18">
      <c r="A30" s="2" t="s">
        <v>8</v>
      </c>
      <c r="B30" s="3"/>
      <c r="C30" s="3"/>
      <c r="D30" s="3">
        <v>2468</v>
      </c>
      <c r="E30" s="2"/>
      <c r="F30" s="1">
        <v>2466</v>
      </c>
      <c r="H30" s="1">
        <f t="shared" si="0"/>
        <v>2589.3000000000002</v>
      </c>
      <c r="I30" s="1"/>
    </row>
    <row r="31" spans="1:18">
      <c r="A31" s="2" t="s">
        <v>7</v>
      </c>
      <c r="B31" s="3"/>
      <c r="C31" s="3"/>
      <c r="D31" s="3">
        <v>0</v>
      </c>
      <c r="E31" s="2"/>
      <c r="F31" s="1">
        <v>0</v>
      </c>
      <c r="H31" s="1">
        <f t="shared" si="0"/>
        <v>0</v>
      </c>
      <c r="I31" s="1"/>
    </row>
    <row r="32" spans="1:18">
      <c r="A32" s="2" t="s">
        <v>6</v>
      </c>
      <c r="B32" s="3"/>
      <c r="C32" s="3"/>
      <c r="D32" s="3">
        <v>392</v>
      </c>
      <c r="E32" s="2"/>
      <c r="F32" s="1">
        <v>289.173</v>
      </c>
      <c r="H32" s="1">
        <f t="shared" si="0"/>
        <v>303.63165000000004</v>
      </c>
      <c r="I32" s="1"/>
    </row>
    <row r="33" spans="1:18">
      <c r="A33" s="2" t="s">
        <v>5</v>
      </c>
      <c r="B33" s="3"/>
      <c r="C33" s="3"/>
      <c r="D33" s="3">
        <v>885</v>
      </c>
      <c r="E33" s="2"/>
      <c r="F33" s="1">
        <v>1522.1249999999998</v>
      </c>
      <c r="H33" s="1">
        <f t="shared" si="0"/>
        <v>1598.2312499999998</v>
      </c>
      <c r="I33" s="1"/>
      <c r="J33" t="s">
        <v>28</v>
      </c>
      <c r="R33" s="1"/>
    </row>
    <row r="34" spans="1:18">
      <c r="A34" s="2" t="s">
        <v>31</v>
      </c>
      <c r="B34" s="3"/>
      <c r="C34" s="3"/>
      <c r="D34" s="3">
        <v>-6808</v>
      </c>
      <c r="E34" s="2"/>
      <c r="F34" s="1">
        <v>0</v>
      </c>
      <c r="H34" s="1">
        <f t="shared" si="0"/>
        <v>0</v>
      </c>
      <c r="I34" s="1"/>
      <c r="J34" t="s">
        <v>28</v>
      </c>
      <c r="Q34" t="s">
        <v>28</v>
      </c>
    </row>
    <row r="35" spans="1:18">
      <c r="A35" s="2" t="s">
        <v>4</v>
      </c>
      <c r="B35" s="3"/>
      <c r="C35" s="3"/>
      <c r="D35" s="3">
        <v>0</v>
      </c>
      <c r="E35" s="2"/>
      <c r="F35" s="1">
        <v>0</v>
      </c>
      <c r="H35" s="1">
        <f t="shared" si="0"/>
        <v>0</v>
      </c>
      <c r="I35" s="1"/>
      <c r="R35" s="1"/>
    </row>
    <row r="36" spans="1:18">
      <c r="A36" s="2" t="s">
        <v>3</v>
      </c>
      <c r="B36" s="3"/>
      <c r="C36" s="3"/>
      <c r="D36" s="3">
        <v>0</v>
      </c>
      <c r="E36" s="2"/>
      <c r="F36" s="1">
        <v>0</v>
      </c>
      <c r="H36" s="1">
        <f t="shared" si="0"/>
        <v>0</v>
      </c>
      <c r="I36" s="1"/>
    </row>
    <row r="37" spans="1:18">
      <c r="A37" s="2" t="s">
        <v>2</v>
      </c>
      <c r="B37" s="3"/>
      <c r="C37" s="3"/>
      <c r="D37" s="3">
        <v>5</v>
      </c>
      <c r="E37" s="2"/>
      <c r="F37" s="1">
        <v>0</v>
      </c>
      <c r="H37" s="14">
        <v>0</v>
      </c>
      <c r="I37" s="1" t="s">
        <v>28</v>
      </c>
    </row>
    <row r="38" spans="1:18">
      <c r="A38" s="5" t="s">
        <v>1</v>
      </c>
      <c r="B38" s="3"/>
      <c r="C38" s="3"/>
      <c r="D38" s="3">
        <f>SUM(D22:D37)</f>
        <v>9196</v>
      </c>
      <c r="E38" s="2"/>
      <c r="F38" s="1">
        <v>15309.552</v>
      </c>
      <c r="H38" s="1">
        <f>SUM(H22:H37)</f>
        <v>17430.003350000003</v>
      </c>
      <c r="I38" s="1"/>
    </row>
    <row r="39" spans="1:18">
      <c r="A39" s="5"/>
      <c r="B39" s="3"/>
      <c r="C39" s="3"/>
      <c r="D39" s="3"/>
      <c r="E39" s="2"/>
      <c r="F39" s="1"/>
      <c r="H39" s="1"/>
      <c r="I39" s="1"/>
    </row>
    <row r="40" spans="1:18">
      <c r="A40" s="4" t="s">
        <v>0</v>
      </c>
      <c r="B40" s="3"/>
      <c r="C40" s="3"/>
      <c r="D40" s="3">
        <f>D18-D38</f>
        <v>5949</v>
      </c>
      <c r="E40" s="2"/>
      <c r="F40" s="1">
        <v>0.44800000000032014</v>
      </c>
      <c r="H40" s="14">
        <f>H18-H38</f>
        <v>-3.3500000026833732E-3</v>
      </c>
      <c r="I40" s="1"/>
    </row>
    <row r="41" spans="1:18">
      <c r="I41" s="1"/>
    </row>
    <row r="42" spans="1:18">
      <c r="A42" t="s">
        <v>28</v>
      </c>
      <c r="H42" s="1"/>
      <c r="I42" s="1"/>
      <c r="R42" s="1"/>
    </row>
    <row r="43" spans="1:18">
      <c r="I43" s="1"/>
    </row>
    <row r="44" spans="1:18">
      <c r="A44" t="s">
        <v>28</v>
      </c>
      <c r="H44" s="1"/>
      <c r="I44" s="1"/>
    </row>
    <row r="45" spans="1:18">
      <c r="I45" s="1"/>
    </row>
    <row r="46" spans="1:18">
      <c r="A46" t="s">
        <v>28</v>
      </c>
      <c r="H46" s="1"/>
      <c r="I46" s="1"/>
    </row>
    <row r="48" spans="1:18">
      <c r="R48" s="1"/>
    </row>
    <row r="49" spans="18:18">
      <c r="R49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 (2)</vt:lpstr>
    </vt:vector>
  </TitlesOfParts>
  <Company>Urban Resource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 Rosier</dc:creator>
  <cp:lastModifiedBy>frits Rosier</cp:lastModifiedBy>
  <dcterms:created xsi:type="dcterms:W3CDTF">2023-02-06T19:16:54Z</dcterms:created>
  <dcterms:modified xsi:type="dcterms:W3CDTF">2023-02-09T17:32:57Z</dcterms:modified>
</cp:coreProperties>
</file>